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24" activeTab="1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A9" i="2" l="1"/>
  <c r="A10" i="2"/>
  <c r="A6" i="2"/>
  <c r="D43" i="3"/>
  <c r="D31" i="3"/>
  <c r="D25" i="3"/>
  <c r="D32" i="3"/>
  <c r="D22" i="3"/>
  <c r="D115" i="3"/>
  <c r="D48" i="3" l="1"/>
  <c r="D98" i="3" l="1"/>
  <c r="D112" i="3" l="1"/>
  <c r="D110" i="3"/>
  <c r="D108" i="3"/>
  <c r="D106" i="3"/>
  <c r="D104" i="3" l="1"/>
  <c r="D102" i="3"/>
  <c r="D100" i="3"/>
  <c r="D19" i="3" l="1"/>
  <c r="D51" i="3" l="1"/>
  <c r="A4" i="2" l="1"/>
  <c r="D86" i="3" l="1"/>
  <c r="D75" i="3" l="1"/>
  <c r="D13" i="3" l="1"/>
  <c r="D96" i="3"/>
  <c r="D94" i="3"/>
  <c r="D92" i="3" l="1"/>
  <c r="D67" i="3" l="1"/>
  <c r="D90" i="3" l="1"/>
  <c r="D73" i="3" l="1"/>
  <c r="D88" i="3"/>
  <c r="D81" i="3"/>
  <c r="D79" i="3"/>
  <c r="D77" i="3" l="1"/>
  <c r="D71" i="3"/>
  <c r="D69" i="3"/>
  <c r="D59" i="3"/>
  <c r="D55" i="3"/>
  <c r="D63" i="3"/>
  <c r="D61" i="3"/>
  <c r="D57" i="3"/>
  <c r="D36" i="3"/>
  <c r="D9" i="3" l="1"/>
  <c r="D23" i="3" l="1"/>
  <c r="D46" i="3"/>
  <c r="D44" i="3"/>
  <c r="D42" i="3"/>
  <c r="D40" i="3"/>
  <c r="D38" i="3"/>
  <c r="D34" i="3"/>
  <c r="D29" i="3"/>
  <c r="D27" i="3"/>
  <c r="D21" i="3"/>
  <c r="D15" i="3"/>
  <c r="D11" i="3"/>
  <c r="D7" i="3"/>
  <c r="A13" i="2"/>
  <c r="D116" i="3" l="1"/>
</calcChain>
</file>

<file path=xl/sharedStrings.xml><?xml version="1.0" encoding="utf-8"?>
<sst xmlns="http://schemas.openxmlformats.org/spreadsheetml/2006/main" count="256" uniqueCount="147">
  <si>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</si>
  <si>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</si>
  <si>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</si>
  <si>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</si>
  <si>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</si>
  <si>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</si>
  <si>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</si>
  <si>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</si>
  <si>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</si>
  <si>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</si>
  <si>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</si>
  <si>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</si>
  <si>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</si>
  <si>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</si>
  <si>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</si>
  <si>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</si>
  <si>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</si>
  <si>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</si>
  <si>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</si>
  <si>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</si>
  <si>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</si>
  <si>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</si>
  <si>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</si>
  <si>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</si>
  <si>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</si>
  <si>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</si>
  <si>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</si>
  <si>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</si>
  <si>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</si>
  <si>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</si>
  <si>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</si>
  <si>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</si>
  <si>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</si>
  <si>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</si>
  <si>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</si>
  <si>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</si>
  <si>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</si>
  <si>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</si>
  <si>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</si>
  <si>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</si>
  <si>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</si>
  <si>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NETCOM D.O.O.</t>
  </si>
  <si>
    <t>Ukupno VODOVOD D.O.O.</t>
  </si>
  <si>
    <t>3132 doprinosi za obvezno zdravstveno osiguranje na bruto</t>
  </si>
  <si>
    <t>3225 sitni inventar i auto gume</t>
  </si>
  <si>
    <t>HEP-OPSKRBA D.O.O.</t>
  </si>
  <si>
    <t>Ukupno HEP-OPSKRBA D.O.O.</t>
  </si>
  <si>
    <t>3232 usluge tekućeg i investicijskog održavanja</t>
  </si>
  <si>
    <t>OMNIS COLOR ISTRA D.O.O.</t>
  </si>
  <si>
    <t>Ukupno OMNIS COLOR ISTRA D.O.O.</t>
  </si>
  <si>
    <t>VITALIS VODA</t>
  </si>
  <si>
    <t>ŽMINJ</t>
  </si>
  <si>
    <t>Ukupno VITALIS VODA</t>
  </si>
  <si>
    <t>CROATIA OSIGURANJE DD</t>
  </si>
  <si>
    <t>Ukupno CROATIA OSIGURANJE D.D.</t>
  </si>
  <si>
    <t>3292 premije osiguranja</t>
  </si>
  <si>
    <t>LEPRINKA D.O.O.</t>
  </si>
  <si>
    <t>OPATIJA</t>
  </si>
  <si>
    <t>Ukupno LEPRINKA D.O.O.</t>
  </si>
  <si>
    <t>PEEM D.O.O.</t>
  </si>
  <si>
    <t>Ukupno PEEM D.O.O.</t>
  </si>
  <si>
    <t>BON-TON D.O.O.</t>
  </si>
  <si>
    <t>Ukupno BON-TON D.O.O.</t>
  </si>
  <si>
    <t>3237 intelektualne i osobne usluge</t>
  </si>
  <si>
    <t>HEP-PLIN D.O.O.</t>
  </si>
  <si>
    <t>OSIJEK</t>
  </si>
  <si>
    <t>Ukupno HEP-PLIN D.O.O.</t>
  </si>
  <si>
    <t>PEVEX D.D.</t>
  </si>
  <si>
    <t>SESVETE</t>
  </si>
  <si>
    <t>Ukupno PEVEX D.D.</t>
  </si>
  <si>
    <t>3241 naknade troškova osobama izvan radnog odnosa</t>
  </si>
  <si>
    <t>3235 zakupnine i najamnine</t>
  </si>
  <si>
    <t>TRIO I D.O.O.</t>
  </si>
  <si>
    <t>Ukupno TRIO I D.O.O.</t>
  </si>
  <si>
    <t>BUZET</t>
  </si>
  <si>
    <t>3111 bruto plaće za redovan rad (ukupan iznos bez bolovanja na teret HZZO-a</t>
  </si>
  <si>
    <t>SPOREDNO ZANIM.VELIKANJA D.</t>
  </si>
  <si>
    <t>Ukupno SPOREDNO ZANIM.VELIKANJA D.</t>
  </si>
  <si>
    <t>3299 ostali nespomenuti rashodi poslovanja</t>
  </si>
  <si>
    <t>HGSPOT GRUPA D.O.O.</t>
  </si>
  <si>
    <t>Ukupno HGSPOT GRUPA D.O.O.</t>
  </si>
  <si>
    <t>Ukupno LA ELEKTRA D.O.O.</t>
  </si>
  <si>
    <t>LA ELEKTRA D.O.O.</t>
  </si>
  <si>
    <t>MEHATRON</t>
  </si>
  <si>
    <t>Ukupno MEHATRON</t>
  </si>
  <si>
    <t>3293 reprezentacija</t>
  </si>
  <si>
    <t xml:space="preserve">NAST.ZAVOD ZA JAVNO ZD.IŽ </t>
  </si>
  <si>
    <t xml:space="preserve">Ukupno NAST.ZAVOD ZA JAVNO ZD.IŽ </t>
  </si>
  <si>
    <t>ŠKOLSKE NOVINE</t>
  </si>
  <si>
    <t>Ukupno ŠKOLSKE NOVINE</t>
  </si>
  <si>
    <t>LINKS DOO</t>
  </si>
  <si>
    <t>Ukupno LINKS DOO.</t>
  </si>
  <si>
    <t>4221 računala i računalna oprema</t>
  </si>
  <si>
    <t>PAZIN</t>
  </si>
  <si>
    <t>Ukupno PLODINE D.D.</t>
  </si>
  <si>
    <t>PLODINE D.D.</t>
  </si>
  <si>
    <t>3236 zdravstvene usluge</t>
  </si>
  <si>
    <t>BAUHAUS K.D.</t>
  </si>
  <si>
    <t>Ukupno BAUHAUS K.D.</t>
  </si>
  <si>
    <t>KAIROS IZDAVAŠTVO</t>
  </si>
  <si>
    <t>Ukupno KAIROS IZDAVAŠTVO</t>
  </si>
  <si>
    <t>1291 ostala nespomenuta potraživanja</t>
  </si>
  <si>
    <t>HZ RIF</t>
  </si>
  <si>
    <t>Ukupno HZ RIF</t>
  </si>
  <si>
    <t>ELKRON MEDICA</t>
  </si>
  <si>
    <t>Ukupno ELKRON MEDICA</t>
  </si>
  <si>
    <t>13041674782</t>
  </si>
  <si>
    <t>TERMOFRESH 93</t>
  </si>
  <si>
    <t>Ukupno TERMOFRESH 93</t>
  </si>
  <si>
    <t>MOVITER</t>
  </si>
  <si>
    <t>Ukupno MOVITER</t>
  </si>
  <si>
    <t>ROVINJ</t>
  </si>
  <si>
    <t>INSPEKT PAZIN</t>
  </si>
  <si>
    <t>Ukupno INSPEKT PAZIN</t>
  </si>
  <si>
    <t>PLINARA</t>
  </si>
  <si>
    <t>Ukupno PLINARA</t>
  </si>
  <si>
    <t>PRIMAT LOGISTIKA DOO</t>
  </si>
  <si>
    <t>Ukupno PRIMAT LOGISTIKA DOO</t>
  </si>
  <si>
    <t>HRV.LESKOVAC</t>
  </si>
  <si>
    <t>Ukupno HOĆU KNJIGU DOO</t>
  </si>
  <si>
    <t>HOĆU KNJIGU DOO</t>
  </si>
  <si>
    <t>4241 knjige</t>
  </si>
  <si>
    <t>CASTROPOLA</t>
  </si>
  <si>
    <t>Ukupno CASTROPOLA</t>
  </si>
  <si>
    <t>NOVE ISTARSKE KNJIŽARE</t>
  </si>
  <si>
    <t>Ukupno NOVE ISTARSKE KNJIŽARE</t>
  </si>
  <si>
    <t>TEHNOLINE TELEKOM DOO</t>
  </si>
  <si>
    <t>Ukupno TEHNOLINE TELEKOM DOO</t>
  </si>
  <si>
    <t>VREMEPLOV RAZGLEDNICA DOO</t>
  </si>
  <si>
    <t>Ukupno VREMEPLOV RAZGLEDNICA DOO</t>
  </si>
  <si>
    <t>MEDICO</t>
  </si>
  <si>
    <t>Ukupno MEDICO</t>
  </si>
  <si>
    <t>08941105679</t>
  </si>
  <si>
    <t>INFORMACIJA O TROŠENJU SREDSTAVA  ZA SIJEČANJ 2025. GODINE</t>
  </si>
  <si>
    <t>UKUPNO ZA SIJEČANJ 2025.</t>
  </si>
  <si>
    <t>Ukupno za siječanj 2025.</t>
  </si>
  <si>
    <t>PUČKO OTVRENO UČILIŠTE ZAGREB</t>
  </si>
  <si>
    <t>Ukupno PUČKO OTVRENO UČILIŠTE ZAGREB</t>
  </si>
  <si>
    <t>ROCE DOO</t>
  </si>
  <si>
    <t>Ukupno ROCE DOO</t>
  </si>
  <si>
    <t>HANZA MEDIA DOO</t>
  </si>
  <si>
    <t>Ukupno HANZA MEDIA DOO</t>
  </si>
  <si>
    <t>79517545745</t>
  </si>
  <si>
    <t>LIBUSOFT CICOM DOO</t>
  </si>
  <si>
    <t>Ukupno LIBUSOFT CICOM DOO</t>
  </si>
  <si>
    <t>STAKLO-KOM</t>
  </si>
  <si>
    <t>Ukupno STAKLO-KOM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</si>
</sst>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2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49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6"/>
  <sheetViews>
    <sheetView topLeftCell="A5" zoomScale="130" zoomScaleNormal="130" workbookViewId="0">
      <selection activeCell="D116" sqref="D116"/>
    </sheetView>
  </sheetViews>
  <sheetFormatPr defaultColWidth="8.69921875" defaultRowHeight="15.6" x14ac:dyDescent="0.3"/>
  <cols>
    <col min="1" max="1" width="26.296875" style="1" customWidth="1"/>
    <col min="2" max="2" width="10.8984375" style="1" bestFit="1" customWidth="1"/>
    <col min="3" max="3" width="13.19921875" style="1" customWidth="1"/>
    <col min="4" max="4" width="10.8984375" style="3" customWidth="1"/>
    <col min="5" max="5" width="38.09765625" style="2" bestFit="1" customWidth="1"/>
    <col min="6" max="6" width="11.8984375" style="1" bestFit="1" customWidth="1"/>
    <col min="7" max="16384" width="8.69921875" style="1"/>
  </cols>
  <sheetData>
    <row r="1" spans="1:6" s="9" customFormat="1" x14ac:dyDescent="0.3">
      <c r="A1" s="16" t="s">
        <v>29</v>
      </c>
      <c r="B1" s="17"/>
      <c r="C1" s="17"/>
      <c r="D1" s="17"/>
      <c r="E1" s="2"/>
    </row>
    <row r="2" spans="1:6" x14ac:dyDescent="0.3">
      <c r="A2" s="8" t="s">
        <v>30</v>
      </c>
      <c r="B2" s="7"/>
      <c r="C2" s="7"/>
      <c r="D2" s="7"/>
    </row>
    <row r="4" spans="1:6" s="9" customFormat="1" ht="24.6" customHeight="1" x14ac:dyDescent="0.3">
      <c r="A4" s="44" t="s">
        <v>133</v>
      </c>
      <c r="B4" s="44"/>
      <c r="C4" s="44"/>
      <c r="D4" s="44"/>
      <c r="E4" s="44"/>
      <c r="F4" s="1"/>
    </row>
    <row r="5" spans="1:6" s="22" customFormat="1" ht="41.4" x14ac:dyDescent="0.3">
      <c r="A5" s="20" t="s">
        <v>28</v>
      </c>
      <c r="B5" s="21" t="s">
        <v>27</v>
      </c>
      <c r="C5" s="21" t="s">
        <v>26</v>
      </c>
      <c r="D5" s="21" t="s">
        <v>25</v>
      </c>
      <c r="E5" s="20" t="s">
        <v>24</v>
      </c>
    </row>
    <row r="6" spans="1:6" s="22" customFormat="1" ht="13.8" x14ac:dyDescent="0.3">
      <c r="A6" s="19" t="s">
        <v>22</v>
      </c>
      <c r="B6" s="19">
        <v>53056966535</v>
      </c>
      <c r="C6" s="19" t="s">
        <v>2</v>
      </c>
      <c r="D6" s="23">
        <v>60.6</v>
      </c>
      <c r="E6" s="18" t="s">
        <v>21</v>
      </c>
    </row>
    <row r="7" spans="1:6" s="27" customFormat="1" ht="13.8" x14ac:dyDescent="0.3">
      <c r="A7" s="39" t="s">
        <v>37</v>
      </c>
      <c r="B7" s="40"/>
      <c r="C7" s="24"/>
      <c r="D7" s="25">
        <f>SUM(D6)</f>
        <v>60.6</v>
      </c>
      <c r="E7" s="26"/>
    </row>
    <row r="8" spans="1:6" s="22" customFormat="1" ht="13.8" x14ac:dyDescent="0.3">
      <c r="A8" s="19" t="s">
        <v>20</v>
      </c>
      <c r="B8" s="19">
        <v>11294943436</v>
      </c>
      <c r="C8" s="19" t="s">
        <v>5</v>
      </c>
      <c r="D8" s="23">
        <v>210.09</v>
      </c>
      <c r="E8" s="18" t="s">
        <v>4</v>
      </c>
    </row>
    <row r="9" spans="1:6" s="27" customFormat="1" ht="13.8" x14ac:dyDescent="0.3">
      <c r="A9" s="39" t="s">
        <v>31</v>
      </c>
      <c r="B9" s="40"/>
      <c r="C9" s="24"/>
      <c r="D9" s="25">
        <f>SUM(D8:D8)</f>
        <v>210.09</v>
      </c>
      <c r="E9" s="26"/>
    </row>
    <row r="10" spans="1:6" s="22" customFormat="1" ht="13.8" x14ac:dyDescent="0.3">
      <c r="A10" s="19" t="s">
        <v>19</v>
      </c>
      <c r="B10" s="19">
        <v>71255639887</v>
      </c>
      <c r="C10" s="19" t="s">
        <v>5</v>
      </c>
      <c r="D10" s="23">
        <v>33.75</v>
      </c>
      <c r="E10" s="18" t="s">
        <v>18</v>
      </c>
    </row>
    <row r="11" spans="1:6" s="27" customFormat="1" ht="13.8" x14ac:dyDescent="0.3">
      <c r="A11" s="39" t="s">
        <v>32</v>
      </c>
      <c r="B11" s="40"/>
      <c r="C11" s="24"/>
      <c r="D11" s="25">
        <f>SUM(D10)</f>
        <v>33.75</v>
      </c>
      <c r="E11" s="26"/>
    </row>
    <row r="12" spans="1:6" s="22" customFormat="1" ht="13.8" hidden="1" x14ac:dyDescent="0.3">
      <c r="A12" s="19" t="s">
        <v>120</v>
      </c>
      <c r="B12" s="19">
        <v>97838993800</v>
      </c>
      <c r="C12" s="19" t="s">
        <v>2</v>
      </c>
      <c r="D12" s="23"/>
      <c r="E12" s="18" t="s">
        <v>121</v>
      </c>
    </row>
    <row r="13" spans="1:6" s="27" customFormat="1" ht="13.8" hidden="1" x14ac:dyDescent="0.3">
      <c r="A13" s="39" t="s">
        <v>119</v>
      </c>
      <c r="B13" s="40"/>
      <c r="C13" s="24"/>
      <c r="D13" s="25">
        <f>+D12</f>
        <v>0</v>
      </c>
      <c r="E13" s="26"/>
    </row>
    <row r="14" spans="1:6" s="22" customFormat="1" ht="13.8" x14ac:dyDescent="0.3">
      <c r="A14" s="19" t="s">
        <v>17</v>
      </c>
      <c r="B14" s="19">
        <v>79517841355</v>
      </c>
      <c r="C14" s="19" t="s">
        <v>5</v>
      </c>
      <c r="D14" s="23">
        <v>65.03</v>
      </c>
      <c r="E14" s="18" t="s">
        <v>4</v>
      </c>
    </row>
    <row r="15" spans="1:6" s="27" customFormat="1" ht="13.8" x14ac:dyDescent="0.3">
      <c r="A15" s="39" t="s">
        <v>33</v>
      </c>
      <c r="B15" s="40"/>
      <c r="C15" s="24"/>
      <c r="D15" s="25">
        <f>SUM(D14)</f>
        <v>65.03</v>
      </c>
      <c r="E15" s="26"/>
    </row>
    <row r="16" spans="1:6" s="22" customFormat="1" ht="13.8" hidden="1" x14ac:dyDescent="0.3">
      <c r="A16" s="19" t="s">
        <v>16</v>
      </c>
      <c r="B16" s="19">
        <v>37008532093</v>
      </c>
      <c r="C16" s="19" t="s">
        <v>5</v>
      </c>
      <c r="D16" s="23"/>
      <c r="E16" s="18" t="s">
        <v>11</v>
      </c>
    </row>
    <row r="17" spans="1:6" s="22" customFormat="1" ht="13.8" hidden="1" x14ac:dyDescent="0.3">
      <c r="A17" s="19" t="s">
        <v>16</v>
      </c>
      <c r="B17" s="19">
        <v>37008532093</v>
      </c>
      <c r="C17" s="19" t="s">
        <v>5</v>
      </c>
      <c r="D17" s="23"/>
      <c r="E17" s="18" t="s">
        <v>44</v>
      </c>
    </row>
    <row r="18" spans="1:6" s="22" customFormat="1" ht="13.8" hidden="1" x14ac:dyDescent="0.3">
      <c r="A18" s="19" t="s">
        <v>16</v>
      </c>
      <c r="B18" s="19">
        <v>37008532093</v>
      </c>
      <c r="C18" s="19" t="s">
        <v>5</v>
      </c>
      <c r="D18" s="23"/>
      <c r="E18" s="18" t="s">
        <v>78</v>
      </c>
    </row>
    <row r="19" spans="1:6" s="27" customFormat="1" ht="13.8" hidden="1" x14ac:dyDescent="0.3">
      <c r="A19" s="39" t="s">
        <v>34</v>
      </c>
      <c r="B19" s="40"/>
      <c r="C19" s="24"/>
      <c r="D19" s="25">
        <f>SUM(D16:D18)</f>
        <v>0</v>
      </c>
      <c r="E19" s="26"/>
    </row>
    <row r="20" spans="1:6" s="22" customFormat="1" ht="13.8" x14ac:dyDescent="0.3">
      <c r="A20" s="19" t="s">
        <v>15</v>
      </c>
      <c r="B20" s="19">
        <v>79506290597</v>
      </c>
      <c r="C20" s="19" t="s">
        <v>2</v>
      </c>
      <c r="D20" s="23">
        <v>24.89</v>
      </c>
      <c r="E20" s="18" t="s">
        <v>11</v>
      </c>
    </row>
    <row r="21" spans="1:6" s="27" customFormat="1" ht="13.8" x14ac:dyDescent="0.3">
      <c r="A21" s="39" t="s">
        <v>35</v>
      </c>
      <c r="B21" s="40"/>
      <c r="C21" s="24"/>
      <c r="D21" s="25">
        <f>SUM(D20)</f>
        <v>24.89</v>
      </c>
      <c r="E21" s="26"/>
    </row>
    <row r="22" spans="1:6" s="22" customFormat="1" ht="13.8" x14ac:dyDescent="0.3">
      <c r="A22" s="19" t="s">
        <v>14</v>
      </c>
      <c r="B22" s="19">
        <v>29524210204</v>
      </c>
      <c r="C22" s="19" t="s">
        <v>2</v>
      </c>
      <c r="D22" s="23">
        <f>24.24+52.41</f>
        <v>76.649999999999991</v>
      </c>
      <c r="E22" s="18" t="s">
        <v>13</v>
      </c>
    </row>
    <row r="23" spans="1:6" s="27" customFormat="1" ht="13.8" x14ac:dyDescent="0.3">
      <c r="A23" s="39" t="s">
        <v>36</v>
      </c>
      <c r="B23" s="40"/>
      <c r="C23" s="24"/>
      <c r="D23" s="25">
        <f>SUM(D22:D22)</f>
        <v>76.649999999999991</v>
      </c>
      <c r="E23" s="26"/>
    </row>
    <row r="24" spans="1:6" s="22" customFormat="1" ht="13.8" hidden="1" x14ac:dyDescent="0.3">
      <c r="A24" s="19" t="s">
        <v>126</v>
      </c>
      <c r="B24" s="19">
        <v>62579761244</v>
      </c>
      <c r="C24" s="19" t="s">
        <v>2</v>
      </c>
      <c r="D24" s="23"/>
      <c r="E24" s="18" t="s">
        <v>11</v>
      </c>
      <c r="F24" s="28"/>
    </row>
    <row r="25" spans="1:6" s="27" customFormat="1" ht="13.8" hidden="1" x14ac:dyDescent="0.3">
      <c r="A25" s="39" t="s">
        <v>127</v>
      </c>
      <c r="B25" s="40"/>
      <c r="C25" s="24"/>
      <c r="D25" s="25">
        <f>SUM(D24)</f>
        <v>0</v>
      </c>
      <c r="E25" s="26"/>
      <c r="F25" s="29"/>
    </row>
    <row r="26" spans="1:6" s="22" customFormat="1" ht="13.8" x14ac:dyDescent="0.3">
      <c r="A26" s="19" t="s">
        <v>143</v>
      </c>
      <c r="B26" s="19">
        <v>14506572540</v>
      </c>
      <c r="C26" s="19" t="s">
        <v>2</v>
      </c>
      <c r="D26" s="23">
        <v>49.4</v>
      </c>
      <c r="E26" s="18" t="s">
        <v>7</v>
      </c>
    </row>
    <row r="27" spans="1:6" s="27" customFormat="1" ht="13.8" x14ac:dyDescent="0.3">
      <c r="A27" s="39" t="s">
        <v>144</v>
      </c>
      <c r="B27" s="40"/>
      <c r="C27" s="24"/>
      <c r="D27" s="25">
        <f>SUM(D26)</f>
        <v>49.4</v>
      </c>
      <c r="E27" s="26"/>
    </row>
    <row r="28" spans="1:6" s="22" customFormat="1" ht="13.8" x14ac:dyDescent="0.3">
      <c r="A28" s="30" t="s">
        <v>38</v>
      </c>
      <c r="B28" s="19">
        <v>87311810356</v>
      </c>
      <c r="C28" s="19" t="s">
        <v>2</v>
      </c>
      <c r="D28" s="23">
        <v>29.4</v>
      </c>
      <c r="E28" s="18" t="s">
        <v>13</v>
      </c>
    </row>
    <row r="29" spans="1:6" s="27" customFormat="1" ht="13.8" x14ac:dyDescent="0.3">
      <c r="A29" s="39" t="s">
        <v>39</v>
      </c>
      <c r="B29" s="40"/>
      <c r="C29" s="24"/>
      <c r="D29" s="25">
        <f>SUM(D28)</f>
        <v>29.4</v>
      </c>
      <c r="E29" s="26"/>
    </row>
    <row r="30" spans="1:6" s="22" customFormat="1" ht="13.8" x14ac:dyDescent="0.3">
      <c r="A30" s="19" t="s">
        <v>3</v>
      </c>
      <c r="B30" s="19">
        <v>85821130368</v>
      </c>
      <c r="C30" s="19" t="s">
        <v>2</v>
      </c>
      <c r="D30" s="23">
        <v>1.66</v>
      </c>
      <c r="E30" s="18" t="s">
        <v>7</v>
      </c>
    </row>
    <row r="31" spans="1:6" s="22" customFormat="1" ht="13.8" x14ac:dyDescent="0.3">
      <c r="A31" s="19" t="s">
        <v>3</v>
      </c>
      <c r="B31" s="19">
        <v>85821130368</v>
      </c>
      <c r="C31" s="19" t="s">
        <v>2</v>
      </c>
      <c r="D31" s="23">
        <f>64.7+1.66</f>
        <v>66.36</v>
      </c>
      <c r="E31" s="18" t="s">
        <v>78</v>
      </c>
    </row>
    <row r="32" spans="1:6" s="27" customFormat="1" ht="13.8" x14ac:dyDescent="0.3">
      <c r="A32" s="39" t="s">
        <v>40</v>
      </c>
      <c r="B32" s="40"/>
      <c r="C32" s="24"/>
      <c r="D32" s="25">
        <f>SUM(D30:D31)</f>
        <v>68.02</v>
      </c>
      <c r="E32" s="26"/>
    </row>
    <row r="33" spans="1:5" s="22" customFormat="1" ht="13.8" hidden="1" x14ac:dyDescent="0.3">
      <c r="A33" s="19" t="s">
        <v>76</v>
      </c>
      <c r="B33" s="19">
        <v>92746272431</v>
      </c>
      <c r="C33" s="19" t="s">
        <v>5</v>
      </c>
      <c r="D33" s="23"/>
      <c r="E33" s="18" t="s">
        <v>47</v>
      </c>
    </row>
    <row r="34" spans="1:5" s="27" customFormat="1" ht="13.8" hidden="1" x14ac:dyDescent="0.3">
      <c r="A34" s="39" t="s">
        <v>77</v>
      </c>
      <c r="B34" s="40"/>
      <c r="C34" s="24"/>
      <c r="D34" s="25">
        <f>SUM(D33)</f>
        <v>0</v>
      </c>
      <c r="E34" s="26"/>
    </row>
    <row r="35" spans="1:5" s="22" customFormat="1" ht="13.8" x14ac:dyDescent="0.3">
      <c r="A35" s="19" t="s">
        <v>138</v>
      </c>
      <c r="B35" s="19">
        <v>31409320414</v>
      </c>
      <c r="C35" s="19" t="s">
        <v>5</v>
      </c>
      <c r="D35" s="23">
        <v>104.75</v>
      </c>
      <c r="E35" s="18" t="s">
        <v>11</v>
      </c>
    </row>
    <row r="36" spans="1:5" s="27" customFormat="1" ht="13.8" x14ac:dyDescent="0.3">
      <c r="A36" s="39" t="s">
        <v>139</v>
      </c>
      <c r="B36" s="40"/>
      <c r="C36" s="26"/>
      <c r="D36" s="25">
        <f>SUM(D35:D35)</f>
        <v>104.75</v>
      </c>
      <c r="E36" s="26"/>
    </row>
    <row r="37" spans="1:5" s="22" customFormat="1" ht="13.8" hidden="1" x14ac:dyDescent="0.3">
      <c r="A37" s="19" t="s">
        <v>124</v>
      </c>
      <c r="B37" s="19">
        <v>14390739509</v>
      </c>
      <c r="C37" s="19" t="s">
        <v>5</v>
      </c>
      <c r="D37" s="23"/>
      <c r="E37" s="18" t="s">
        <v>44</v>
      </c>
    </row>
    <row r="38" spans="1:5" s="27" customFormat="1" ht="13.8" hidden="1" x14ac:dyDescent="0.3">
      <c r="A38" s="39" t="s">
        <v>125</v>
      </c>
      <c r="B38" s="40"/>
      <c r="C38" s="24"/>
      <c r="D38" s="25">
        <f>SUM(D37)</f>
        <v>0</v>
      </c>
      <c r="E38" s="26"/>
    </row>
    <row r="39" spans="1:5" s="22" customFormat="1" ht="13.8" hidden="1" x14ac:dyDescent="0.3">
      <c r="A39" s="19" t="s">
        <v>107</v>
      </c>
      <c r="B39" s="19">
        <v>60221281170</v>
      </c>
      <c r="C39" s="19" t="s">
        <v>5</v>
      </c>
      <c r="D39" s="23"/>
      <c r="E39" s="18" t="s">
        <v>44</v>
      </c>
    </row>
    <row r="40" spans="1:5" s="27" customFormat="1" ht="13.8" hidden="1" x14ac:dyDescent="0.3">
      <c r="A40" s="39" t="s">
        <v>108</v>
      </c>
      <c r="B40" s="40"/>
      <c r="C40" s="24"/>
      <c r="D40" s="25">
        <f>SUM(D39)</f>
        <v>0</v>
      </c>
      <c r="E40" s="26"/>
    </row>
    <row r="41" spans="1:5" s="22" customFormat="1" ht="13.8" x14ac:dyDescent="0.3">
      <c r="A41" s="19" t="s">
        <v>9</v>
      </c>
      <c r="B41" s="19">
        <v>46118101286</v>
      </c>
      <c r="C41" s="19" t="s">
        <v>8</v>
      </c>
      <c r="D41" s="23">
        <v>41.48</v>
      </c>
      <c r="E41" s="18" t="s">
        <v>7</v>
      </c>
    </row>
    <row r="42" spans="1:5" s="27" customFormat="1" ht="13.8" x14ac:dyDescent="0.3">
      <c r="A42" s="39" t="s">
        <v>41</v>
      </c>
      <c r="B42" s="40"/>
      <c r="C42" s="24"/>
      <c r="D42" s="25">
        <f>SUM(D41)</f>
        <v>41.48</v>
      </c>
      <c r="E42" s="26"/>
    </row>
    <row r="43" spans="1:5" s="22" customFormat="1" ht="13.8" x14ac:dyDescent="0.3">
      <c r="A43" s="19" t="s">
        <v>6</v>
      </c>
      <c r="B43" s="19">
        <v>19798348108</v>
      </c>
      <c r="C43" s="19" t="s">
        <v>5</v>
      </c>
      <c r="D43" s="23">
        <f>63.9+4.2</f>
        <v>68.099999999999994</v>
      </c>
      <c r="E43" s="18" t="s">
        <v>4</v>
      </c>
    </row>
    <row r="44" spans="1:5" s="27" customFormat="1" ht="13.8" x14ac:dyDescent="0.3">
      <c r="A44" s="39" t="s">
        <v>42</v>
      </c>
      <c r="B44" s="40"/>
      <c r="C44" s="24"/>
      <c r="D44" s="25">
        <f>SUM(D43)</f>
        <v>68.099999999999994</v>
      </c>
      <c r="E44" s="26"/>
    </row>
    <row r="45" spans="1:5" s="22" customFormat="1" ht="13.8" hidden="1" x14ac:dyDescent="0.3">
      <c r="A45" s="19" t="s">
        <v>45</v>
      </c>
      <c r="B45" s="19">
        <v>63073332379</v>
      </c>
      <c r="C45" s="19" t="s">
        <v>2</v>
      </c>
      <c r="D45" s="23"/>
      <c r="E45" s="18" t="s">
        <v>1</v>
      </c>
    </row>
    <row r="46" spans="1:5" s="27" customFormat="1" ht="13.8" hidden="1" x14ac:dyDescent="0.3">
      <c r="A46" s="39" t="s">
        <v>46</v>
      </c>
      <c r="B46" s="40"/>
      <c r="C46" s="24"/>
      <c r="D46" s="25">
        <f>SUM(D45)</f>
        <v>0</v>
      </c>
      <c r="E46" s="26"/>
    </row>
    <row r="47" spans="1:5" s="22" customFormat="1" ht="13.8" x14ac:dyDescent="0.3">
      <c r="A47" s="19" t="s">
        <v>140</v>
      </c>
      <c r="B47" s="30" t="s">
        <v>142</v>
      </c>
      <c r="C47" s="19" t="s">
        <v>2</v>
      </c>
      <c r="D47" s="23">
        <v>54.6</v>
      </c>
      <c r="E47" s="18" t="s">
        <v>11</v>
      </c>
    </row>
    <row r="48" spans="1:5" s="27" customFormat="1" ht="13.8" x14ac:dyDescent="0.3">
      <c r="A48" s="39" t="s">
        <v>141</v>
      </c>
      <c r="B48" s="40"/>
      <c r="C48" s="24"/>
      <c r="D48" s="25">
        <f t="shared" ref="D48" si="0">SUM(D47)</f>
        <v>54.6</v>
      </c>
      <c r="E48" s="26"/>
    </row>
    <row r="49" spans="1:5" s="22" customFormat="1" ht="13.8" x14ac:dyDescent="0.3">
      <c r="A49" s="19" t="s">
        <v>48</v>
      </c>
      <c r="B49" s="19">
        <v>84409170714</v>
      </c>
      <c r="C49" s="19" t="s">
        <v>5</v>
      </c>
      <c r="D49" s="23">
        <v>42.56</v>
      </c>
      <c r="E49" s="18" t="s">
        <v>11</v>
      </c>
    </row>
    <row r="50" spans="1:5" s="22" customFormat="1" ht="13.8" hidden="1" x14ac:dyDescent="0.3">
      <c r="A50" s="19" t="s">
        <v>48</v>
      </c>
      <c r="B50" s="19">
        <v>84409170714</v>
      </c>
      <c r="C50" s="19" t="s">
        <v>5</v>
      </c>
      <c r="D50" s="23"/>
      <c r="E50" s="18" t="s">
        <v>10</v>
      </c>
    </row>
    <row r="51" spans="1:5" s="27" customFormat="1" ht="13.8" x14ac:dyDescent="0.3">
      <c r="A51" s="39" t="s">
        <v>49</v>
      </c>
      <c r="B51" s="40"/>
      <c r="C51" s="24"/>
      <c r="D51" s="25">
        <f>SUM(D49:D50)</f>
        <v>42.56</v>
      </c>
      <c r="E51" s="26"/>
    </row>
    <row r="52" spans="1:5" s="22" customFormat="1" ht="13.8" hidden="1" x14ac:dyDescent="0.3">
      <c r="A52" s="19" t="s">
        <v>50</v>
      </c>
      <c r="B52" s="19">
        <v>56561032745</v>
      </c>
      <c r="C52" s="19" t="s">
        <v>51</v>
      </c>
      <c r="D52" s="23"/>
      <c r="E52" s="18" t="s">
        <v>4</v>
      </c>
    </row>
    <row r="53" spans="1:5" s="22" customFormat="1" ht="13.8" hidden="1" x14ac:dyDescent="0.3">
      <c r="A53" s="19" t="s">
        <v>50</v>
      </c>
      <c r="B53" s="19">
        <v>56561032745</v>
      </c>
      <c r="C53" s="19" t="s">
        <v>51</v>
      </c>
      <c r="D53" s="23"/>
      <c r="E53" s="18" t="s">
        <v>71</v>
      </c>
    </row>
    <row r="54" spans="1:5" s="22" customFormat="1" ht="13.8" hidden="1" x14ac:dyDescent="0.3">
      <c r="A54" s="19" t="s">
        <v>50</v>
      </c>
      <c r="B54" s="19">
        <v>56561032745</v>
      </c>
      <c r="C54" s="19" t="s">
        <v>51</v>
      </c>
      <c r="D54" s="23"/>
      <c r="E54" s="18" t="s">
        <v>11</v>
      </c>
    </row>
    <row r="55" spans="1:5" s="27" customFormat="1" ht="13.8" hidden="1" x14ac:dyDescent="0.3">
      <c r="A55" s="39" t="s">
        <v>52</v>
      </c>
      <c r="B55" s="40"/>
      <c r="C55" s="24"/>
      <c r="D55" s="25">
        <f>SUM(D52:D54)</f>
        <v>0</v>
      </c>
      <c r="E55" s="26"/>
    </row>
    <row r="56" spans="1:5" s="22" customFormat="1" ht="13.8" x14ac:dyDescent="0.3">
      <c r="A56" s="19" t="s">
        <v>145</v>
      </c>
      <c r="B56" s="19">
        <v>55879204817</v>
      </c>
      <c r="C56" s="19" t="s">
        <v>5</v>
      </c>
      <c r="D56" s="23">
        <v>31.16</v>
      </c>
      <c r="E56" s="18" t="s">
        <v>10</v>
      </c>
    </row>
    <row r="57" spans="1:5" s="27" customFormat="1" ht="13.8" x14ac:dyDescent="0.3">
      <c r="A57" s="39" t="s">
        <v>146</v>
      </c>
      <c r="B57" s="40"/>
      <c r="C57" s="24"/>
      <c r="D57" s="25">
        <f t="shared" ref="D57" si="1">SUM(D56)</f>
        <v>31.16</v>
      </c>
      <c r="E57" s="26"/>
    </row>
    <row r="58" spans="1:5" s="22" customFormat="1" ht="13.8" hidden="1" x14ac:dyDescent="0.3">
      <c r="A58" s="19" t="s">
        <v>53</v>
      </c>
      <c r="B58" s="19">
        <v>26187994862</v>
      </c>
      <c r="C58" s="19" t="s">
        <v>2</v>
      </c>
      <c r="D58" s="23"/>
      <c r="E58" s="18" t="s">
        <v>55</v>
      </c>
    </row>
    <row r="59" spans="1:5" s="27" customFormat="1" ht="13.8" hidden="1" x14ac:dyDescent="0.3">
      <c r="A59" s="39" t="s">
        <v>54</v>
      </c>
      <c r="B59" s="40"/>
      <c r="C59" s="24"/>
      <c r="D59" s="25">
        <f t="shared" ref="D59" si="2">SUM(D58)</f>
        <v>0</v>
      </c>
      <c r="E59" s="26"/>
    </row>
    <row r="60" spans="1:5" s="22" customFormat="1" ht="13.8" hidden="1" x14ac:dyDescent="0.3">
      <c r="A60" s="19" t="s">
        <v>104</v>
      </c>
      <c r="B60" s="30" t="s">
        <v>106</v>
      </c>
      <c r="C60" s="19" t="s">
        <v>5</v>
      </c>
      <c r="D60" s="23"/>
      <c r="E60" s="18" t="s">
        <v>96</v>
      </c>
    </row>
    <row r="61" spans="1:5" s="27" customFormat="1" ht="13.8" hidden="1" x14ac:dyDescent="0.3">
      <c r="A61" s="39" t="s">
        <v>105</v>
      </c>
      <c r="B61" s="40"/>
      <c r="C61" s="24"/>
      <c r="D61" s="25">
        <f t="shared" ref="D61" si="3">SUM(D60)</f>
        <v>0</v>
      </c>
      <c r="E61" s="26"/>
    </row>
    <row r="62" spans="1:5" s="22" customFormat="1" ht="13.8" hidden="1" x14ac:dyDescent="0.3">
      <c r="A62" s="19" t="s">
        <v>56</v>
      </c>
      <c r="B62" s="19">
        <v>27332507825</v>
      </c>
      <c r="C62" s="19" t="s">
        <v>57</v>
      </c>
      <c r="D62" s="23"/>
      <c r="E62" s="18" t="s">
        <v>7</v>
      </c>
    </row>
    <row r="63" spans="1:5" s="27" customFormat="1" ht="13.8" hidden="1" x14ac:dyDescent="0.3">
      <c r="A63" s="39" t="s">
        <v>58</v>
      </c>
      <c r="B63" s="40"/>
      <c r="C63" s="24"/>
      <c r="D63" s="25">
        <f t="shared" ref="D63" si="4">SUM(D62)</f>
        <v>0</v>
      </c>
      <c r="E63" s="26"/>
    </row>
    <row r="64" spans="1:5" s="22" customFormat="1" ht="13.8" hidden="1" x14ac:dyDescent="0.3">
      <c r="A64" s="19" t="s">
        <v>59</v>
      </c>
      <c r="B64" s="19">
        <v>28019763406</v>
      </c>
      <c r="C64" s="19" t="s">
        <v>5</v>
      </c>
      <c r="D64" s="23"/>
      <c r="E64" s="18" t="s">
        <v>10</v>
      </c>
    </row>
    <row r="65" spans="1:5" s="22" customFormat="1" ht="13.8" hidden="1" x14ac:dyDescent="0.3">
      <c r="A65" s="19" t="s">
        <v>59</v>
      </c>
      <c r="B65" s="19">
        <v>28019763406</v>
      </c>
      <c r="C65" s="19" t="s">
        <v>5</v>
      </c>
      <c r="D65" s="23"/>
      <c r="E65" s="18" t="s">
        <v>44</v>
      </c>
    </row>
    <row r="66" spans="1:5" s="22" customFormat="1" ht="13.8" hidden="1" x14ac:dyDescent="0.3">
      <c r="A66" s="19" t="s">
        <v>59</v>
      </c>
      <c r="B66" s="19">
        <v>28019763406</v>
      </c>
      <c r="C66" s="19" t="s">
        <v>5</v>
      </c>
      <c r="D66" s="23"/>
      <c r="E66" s="18" t="s">
        <v>11</v>
      </c>
    </row>
    <row r="67" spans="1:5" s="27" customFormat="1" ht="13.8" hidden="1" x14ac:dyDescent="0.3">
      <c r="A67" s="39" t="s">
        <v>60</v>
      </c>
      <c r="B67" s="40"/>
      <c r="C67" s="24"/>
      <c r="D67" s="25">
        <f>SUM(D64:D66)</f>
        <v>0</v>
      </c>
      <c r="E67" s="26"/>
    </row>
    <row r="68" spans="1:5" s="22" customFormat="1" ht="13.8" hidden="1" x14ac:dyDescent="0.3">
      <c r="A68" s="19" t="s">
        <v>116</v>
      </c>
      <c r="B68" s="19">
        <v>64645054565</v>
      </c>
      <c r="C68" s="19" t="s">
        <v>118</v>
      </c>
      <c r="D68" s="23"/>
      <c r="E68" s="18" t="s">
        <v>11</v>
      </c>
    </row>
    <row r="69" spans="1:5" s="27" customFormat="1" ht="13.8" hidden="1" x14ac:dyDescent="0.3">
      <c r="A69" s="39" t="s">
        <v>117</v>
      </c>
      <c r="B69" s="40"/>
      <c r="C69" s="24"/>
      <c r="D69" s="25">
        <f t="shared" ref="D69" si="5">SUM(D68)</f>
        <v>0</v>
      </c>
      <c r="E69" s="26"/>
    </row>
    <row r="70" spans="1:5" s="22" customFormat="1" ht="13.8" hidden="1" x14ac:dyDescent="0.3">
      <c r="A70" s="19" t="s">
        <v>72</v>
      </c>
      <c r="B70" s="19">
        <v>47572307588</v>
      </c>
      <c r="C70" s="19" t="s">
        <v>74</v>
      </c>
      <c r="D70" s="23"/>
      <c r="E70" s="18" t="s">
        <v>10</v>
      </c>
    </row>
    <row r="71" spans="1:5" s="27" customFormat="1" ht="13.8" hidden="1" x14ac:dyDescent="0.3">
      <c r="A71" s="39" t="s">
        <v>73</v>
      </c>
      <c r="B71" s="40"/>
      <c r="C71" s="24"/>
      <c r="D71" s="25">
        <f t="shared" ref="D71" si="6">SUM(D70)</f>
        <v>0</v>
      </c>
      <c r="E71" s="26"/>
    </row>
    <row r="72" spans="1:5" s="22" customFormat="1" ht="13.8" hidden="1" x14ac:dyDescent="0.3">
      <c r="A72" s="19" t="s">
        <v>95</v>
      </c>
      <c r="B72" s="19">
        <v>92510683607</v>
      </c>
      <c r="C72" s="19" t="s">
        <v>8</v>
      </c>
      <c r="D72" s="23"/>
      <c r="E72" s="18" t="s">
        <v>85</v>
      </c>
    </row>
    <row r="73" spans="1:5" s="27" customFormat="1" ht="13.8" hidden="1" x14ac:dyDescent="0.3">
      <c r="A73" s="39" t="s">
        <v>94</v>
      </c>
      <c r="B73" s="40"/>
      <c r="C73" s="24"/>
      <c r="D73" s="25">
        <f>SUM(D72:D72)</f>
        <v>0</v>
      </c>
      <c r="E73" s="26"/>
    </row>
    <row r="74" spans="1:5" s="22" customFormat="1" ht="13.8" hidden="1" x14ac:dyDescent="0.3">
      <c r="A74" s="19" t="s">
        <v>109</v>
      </c>
      <c r="B74" s="19">
        <v>15949872405</v>
      </c>
      <c r="C74" s="19" t="s">
        <v>111</v>
      </c>
      <c r="D74" s="23"/>
      <c r="E74" s="18" t="s">
        <v>12</v>
      </c>
    </row>
    <row r="75" spans="1:5" s="27" customFormat="1" ht="13.8" hidden="1" x14ac:dyDescent="0.3">
      <c r="A75" s="39" t="s">
        <v>110</v>
      </c>
      <c r="B75" s="40"/>
      <c r="C75" s="24"/>
      <c r="D75" s="25">
        <f>SUM(D74:D74)</f>
        <v>0</v>
      </c>
      <c r="E75" s="26"/>
    </row>
    <row r="76" spans="1:5" s="22" customFormat="1" ht="13.8" hidden="1" x14ac:dyDescent="0.3">
      <c r="A76" s="19" t="s">
        <v>61</v>
      </c>
      <c r="B76" s="19">
        <v>52931027628</v>
      </c>
      <c r="C76" s="19" t="s">
        <v>2</v>
      </c>
      <c r="D76" s="23"/>
      <c r="E76" s="18" t="s">
        <v>11</v>
      </c>
    </row>
    <row r="77" spans="1:5" s="27" customFormat="1" ht="13.8" hidden="1" x14ac:dyDescent="0.3">
      <c r="A77" s="39" t="s">
        <v>62</v>
      </c>
      <c r="B77" s="40"/>
      <c r="C77" s="24"/>
      <c r="D77" s="25">
        <f t="shared" ref="D77" si="7">SUM(D76)</f>
        <v>0</v>
      </c>
      <c r="E77" s="26"/>
    </row>
    <row r="78" spans="1:5" ht="13.8" customHeight="1" x14ac:dyDescent="0.3">
      <c r="A78" s="19" t="s">
        <v>64</v>
      </c>
      <c r="B78" s="19">
        <v>41317489366</v>
      </c>
      <c r="C78" s="19" t="s">
        <v>65</v>
      </c>
      <c r="D78" s="23">
        <v>1772.95</v>
      </c>
      <c r="E78" s="18" t="s">
        <v>1</v>
      </c>
    </row>
    <row r="79" spans="1:5" s="9" customFormat="1" ht="13.8" customHeight="1" x14ac:dyDescent="0.3">
      <c r="A79" s="39" t="s">
        <v>66</v>
      </c>
      <c r="B79" s="40"/>
      <c r="C79" s="24"/>
      <c r="D79" s="25">
        <f>SUM(D78)</f>
        <v>1772.95</v>
      </c>
      <c r="E79" s="33"/>
    </row>
    <row r="80" spans="1:5" ht="13.8" hidden="1" customHeight="1" x14ac:dyDescent="0.3">
      <c r="A80" s="19" t="s">
        <v>122</v>
      </c>
      <c r="B80" s="19">
        <v>11635881659</v>
      </c>
      <c r="C80" s="19" t="s">
        <v>5</v>
      </c>
      <c r="D80" s="23"/>
      <c r="E80" s="18" t="s">
        <v>11</v>
      </c>
    </row>
    <row r="81" spans="1:5" s="9" customFormat="1" ht="13.8" hidden="1" customHeight="1" x14ac:dyDescent="0.3">
      <c r="A81" s="45" t="s">
        <v>123</v>
      </c>
      <c r="B81" s="46"/>
      <c r="C81" s="24"/>
      <c r="D81" s="25">
        <f>SUM(D80)</f>
        <v>0</v>
      </c>
      <c r="E81" s="33"/>
    </row>
    <row r="82" spans="1:5" ht="13.8" hidden="1" customHeight="1" x14ac:dyDescent="0.3">
      <c r="A82" s="19" t="s">
        <v>67</v>
      </c>
      <c r="B82" s="19">
        <v>73660371074</v>
      </c>
      <c r="C82" s="19" t="s">
        <v>68</v>
      </c>
      <c r="D82" s="23"/>
      <c r="E82" s="18" t="s">
        <v>11</v>
      </c>
    </row>
    <row r="83" spans="1:5" ht="13.8" hidden="1" customHeight="1" x14ac:dyDescent="0.3">
      <c r="A83" s="19" t="s">
        <v>67</v>
      </c>
      <c r="B83" s="19">
        <v>73660371074</v>
      </c>
      <c r="C83" s="19" t="s">
        <v>68</v>
      </c>
      <c r="D83" s="23"/>
      <c r="E83" s="18" t="s">
        <v>10</v>
      </c>
    </row>
    <row r="84" spans="1:5" ht="13.8" hidden="1" customHeight="1" x14ac:dyDescent="0.3">
      <c r="A84" s="19" t="s">
        <v>67</v>
      </c>
      <c r="B84" s="19">
        <v>73660371074</v>
      </c>
      <c r="C84" s="19" t="s">
        <v>68</v>
      </c>
      <c r="D84" s="23"/>
      <c r="E84" s="18" t="s">
        <v>44</v>
      </c>
    </row>
    <row r="85" spans="1:5" ht="13.8" hidden="1" customHeight="1" x14ac:dyDescent="0.3">
      <c r="A85" s="19" t="s">
        <v>67</v>
      </c>
      <c r="B85" s="19">
        <v>73660371074</v>
      </c>
      <c r="C85" s="19" t="s">
        <v>68</v>
      </c>
      <c r="D85" s="23"/>
      <c r="E85" s="18" t="s">
        <v>85</v>
      </c>
    </row>
    <row r="86" spans="1:5" s="9" customFormat="1" ht="13.8" hidden="1" customHeight="1" x14ac:dyDescent="0.3">
      <c r="A86" s="45" t="s">
        <v>69</v>
      </c>
      <c r="B86" s="46"/>
      <c r="C86" s="24"/>
      <c r="D86" s="25">
        <f>SUM(D82:D85)</f>
        <v>0</v>
      </c>
      <c r="E86" s="33"/>
    </row>
    <row r="87" spans="1:5" ht="13.8" hidden="1" customHeight="1" x14ac:dyDescent="0.3">
      <c r="A87" s="19" t="s">
        <v>114</v>
      </c>
      <c r="B87" s="19">
        <v>18436964560</v>
      </c>
      <c r="C87" s="19" t="s">
        <v>5</v>
      </c>
      <c r="D87" s="23"/>
      <c r="E87" s="18" t="s">
        <v>47</v>
      </c>
    </row>
    <row r="88" spans="1:5" s="9" customFormat="1" ht="13.8" hidden="1" customHeight="1" x14ac:dyDescent="0.3">
      <c r="A88" s="45" t="s">
        <v>115</v>
      </c>
      <c r="B88" s="46"/>
      <c r="C88" s="24"/>
      <c r="D88" s="25">
        <f>SUM(D87)</f>
        <v>0</v>
      </c>
      <c r="E88" s="33"/>
    </row>
    <row r="89" spans="1:5" ht="13.8" hidden="1" customHeight="1" x14ac:dyDescent="0.3">
      <c r="A89" s="19" t="s">
        <v>82</v>
      </c>
      <c r="B89" s="19">
        <v>21498736764</v>
      </c>
      <c r="C89" s="19" t="s">
        <v>5</v>
      </c>
      <c r="D89" s="23"/>
      <c r="E89" s="18" t="s">
        <v>10</v>
      </c>
    </row>
    <row r="90" spans="1:5" s="9" customFormat="1" ht="13.8" hidden="1" customHeight="1" x14ac:dyDescent="0.3">
      <c r="A90" s="45" t="s">
        <v>81</v>
      </c>
      <c r="B90" s="46"/>
      <c r="C90" s="24"/>
      <c r="D90" s="25">
        <f>SUM(D89)</f>
        <v>0</v>
      </c>
      <c r="E90" s="33"/>
    </row>
    <row r="91" spans="1:5" s="22" customFormat="1" ht="13.8" hidden="1" x14ac:dyDescent="0.3">
      <c r="A91" s="19" t="s">
        <v>128</v>
      </c>
      <c r="B91" s="19">
        <v>34413434459</v>
      </c>
      <c r="C91" s="19" t="s">
        <v>2</v>
      </c>
      <c r="D91" s="23"/>
      <c r="E91" s="18" t="s">
        <v>11</v>
      </c>
    </row>
    <row r="92" spans="1:5" s="27" customFormat="1" ht="13.8" hidden="1" x14ac:dyDescent="0.3">
      <c r="A92" s="39" t="s">
        <v>129</v>
      </c>
      <c r="B92" s="40"/>
      <c r="C92" s="24"/>
      <c r="D92" s="25">
        <f>SUM(D91)</f>
        <v>0</v>
      </c>
      <c r="E92" s="26"/>
    </row>
    <row r="93" spans="1:5" s="22" customFormat="1" ht="13.8" hidden="1" x14ac:dyDescent="0.3">
      <c r="A93" s="19" t="s">
        <v>102</v>
      </c>
      <c r="B93" s="30" t="s">
        <v>132</v>
      </c>
      <c r="C93" s="19" t="s">
        <v>2</v>
      </c>
      <c r="D93" s="23"/>
      <c r="E93" s="18" t="s">
        <v>47</v>
      </c>
    </row>
    <row r="94" spans="1:5" s="27" customFormat="1" ht="13.8" hidden="1" x14ac:dyDescent="0.3">
      <c r="A94" s="39" t="s">
        <v>103</v>
      </c>
      <c r="B94" s="40"/>
      <c r="C94" s="24"/>
      <c r="D94" s="25">
        <f>SUM(D93)</f>
        <v>0</v>
      </c>
      <c r="E94" s="26"/>
    </row>
    <row r="95" spans="1:5" s="22" customFormat="1" ht="13.8" hidden="1" x14ac:dyDescent="0.3">
      <c r="A95" s="19" t="s">
        <v>130</v>
      </c>
      <c r="B95" s="19">
        <v>57951842896</v>
      </c>
      <c r="C95" s="19" t="s">
        <v>8</v>
      </c>
      <c r="D95" s="23"/>
      <c r="E95" s="18" t="s">
        <v>11</v>
      </c>
    </row>
    <row r="96" spans="1:5" s="27" customFormat="1" ht="13.8" hidden="1" x14ac:dyDescent="0.3">
      <c r="A96" s="39" t="s">
        <v>131</v>
      </c>
      <c r="B96" s="40"/>
      <c r="C96" s="24"/>
      <c r="D96" s="25">
        <f>SUM(D95)</f>
        <v>0</v>
      </c>
      <c r="E96" s="26"/>
    </row>
    <row r="97" spans="1:5" s="22" customFormat="1" ht="13.8" hidden="1" x14ac:dyDescent="0.3">
      <c r="A97" s="19" t="s">
        <v>79</v>
      </c>
      <c r="B97" s="19">
        <v>65553879500</v>
      </c>
      <c r="C97" s="19" t="s">
        <v>2</v>
      </c>
      <c r="D97" s="23"/>
      <c r="E97" s="18" t="s">
        <v>11</v>
      </c>
    </row>
    <row r="98" spans="1:5" s="27" customFormat="1" ht="13.8" hidden="1" x14ac:dyDescent="0.3">
      <c r="A98" s="39" t="s">
        <v>80</v>
      </c>
      <c r="B98" s="40"/>
      <c r="C98" s="24"/>
      <c r="D98" s="25">
        <f>SUM(D97)</f>
        <v>0</v>
      </c>
      <c r="E98" s="26"/>
    </row>
    <row r="99" spans="1:5" s="22" customFormat="1" ht="13.8" hidden="1" x14ac:dyDescent="0.3">
      <c r="A99" s="19" t="s">
        <v>88</v>
      </c>
      <c r="B99" s="19">
        <v>24796394086</v>
      </c>
      <c r="C99" s="19" t="s">
        <v>2</v>
      </c>
      <c r="D99" s="23"/>
      <c r="E99" s="18" t="s">
        <v>11</v>
      </c>
    </row>
    <row r="100" spans="1:5" s="27" customFormat="1" ht="13.8" hidden="1" x14ac:dyDescent="0.3">
      <c r="A100" s="39" t="s">
        <v>89</v>
      </c>
      <c r="B100" s="40"/>
      <c r="C100" s="24"/>
      <c r="D100" s="25">
        <f>SUM(D99)</f>
        <v>0</v>
      </c>
      <c r="E100" s="26"/>
    </row>
    <row r="101" spans="1:5" s="22" customFormat="1" ht="13.8" hidden="1" x14ac:dyDescent="0.3">
      <c r="A101" s="19" t="s">
        <v>83</v>
      </c>
      <c r="B101" s="19">
        <v>45911352380</v>
      </c>
      <c r="C101" s="19" t="s">
        <v>5</v>
      </c>
      <c r="D101" s="23"/>
      <c r="E101" s="18" t="s">
        <v>47</v>
      </c>
    </row>
    <row r="102" spans="1:5" s="27" customFormat="1" ht="13.8" hidden="1" x14ac:dyDescent="0.3">
      <c r="A102" s="39" t="s">
        <v>84</v>
      </c>
      <c r="B102" s="40"/>
      <c r="C102" s="24"/>
      <c r="D102" s="25">
        <f>SUM(D101)</f>
        <v>0</v>
      </c>
      <c r="E102" s="26"/>
    </row>
    <row r="103" spans="1:5" s="22" customFormat="1" ht="13.8" hidden="1" x14ac:dyDescent="0.3">
      <c r="A103" s="19" t="s">
        <v>112</v>
      </c>
      <c r="B103" s="19">
        <v>33665964163</v>
      </c>
      <c r="C103" s="19" t="s">
        <v>93</v>
      </c>
      <c r="D103" s="23"/>
      <c r="E103" s="18" t="s">
        <v>11</v>
      </c>
    </row>
    <row r="104" spans="1:5" s="27" customFormat="1" ht="13.8" hidden="1" x14ac:dyDescent="0.3">
      <c r="A104" s="39" t="s">
        <v>113</v>
      </c>
      <c r="B104" s="40"/>
      <c r="C104" s="24"/>
      <c r="D104" s="25">
        <f>SUM(D103)</f>
        <v>0</v>
      </c>
      <c r="E104" s="26"/>
    </row>
    <row r="105" spans="1:5" s="22" customFormat="1" ht="13.8" hidden="1" x14ac:dyDescent="0.3">
      <c r="A105" s="19" t="s">
        <v>90</v>
      </c>
      <c r="B105" s="19">
        <v>32614011568</v>
      </c>
      <c r="C105" s="19" t="s">
        <v>5</v>
      </c>
      <c r="D105" s="23"/>
      <c r="E105" s="18" t="s">
        <v>92</v>
      </c>
    </row>
    <row r="106" spans="1:5" s="27" customFormat="1" ht="13.8" hidden="1" x14ac:dyDescent="0.3">
      <c r="A106" s="39" t="s">
        <v>91</v>
      </c>
      <c r="B106" s="40"/>
      <c r="C106" s="24"/>
      <c r="D106" s="25">
        <f>SUM(D105)</f>
        <v>0</v>
      </c>
      <c r="E106" s="26"/>
    </row>
    <row r="107" spans="1:5" s="22" customFormat="1" ht="13.8" hidden="1" x14ac:dyDescent="0.3">
      <c r="A107" s="19" t="s">
        <v>99</v>
      </c>
      <c r="B107" s="19">
        <v>81978173962</v>
      </c>
      <c r="C107" s="19" t="s">
        <v>2</v>
      </c>
      <c r="D107" s="23"/>
      <c r="E107" s="18" t="s">
        <v>101</v>
      </c>
    </row>
    <row r="108" spans="1:5" s="27" customFormat="1" ht="13.8" hidden="1" x14ac:dyDescent="0.3">
      <c r="A108" s="39" t="s">
        <v>100</v>
      </c>
      <c r="B108" s="40"/>
      <c r="C108" s="24"/>
      <c r="D108" s="25">
        <f>SUM(D107)</f>
        <v>0</v>
      </c>
      <c r="E108" s="26"/>
    </row>
    <row r="109" spans="1:5" s="22" customFormat="1" ht="13.8" hidden="1" customHeight="1" x14ac:dyDescent="0.3">
      <c r="A109" s="19" t="s">
        <v>86</v>
      </c>
      <c r="B109" s="19">
        <v>90629578695</v>
      </c>
      <c r="C109" s="19" t="s">
        <v>5</v>
      </c>
      <c r="D109" s="23"/>
      <c r="E109" s="18" t="s">
        <v>63</v>
      </c>
    </row>
    <row r="110" spans="1:5" s="27" customFormat="1" ht="13.8" hidden="1" customHeight="1" x14ac:dyDescent="0.3">
      <c r="A110" s="39" t="s">
        <v>87</v>
      </c>
      <c r="B110" s="40"/>
      <c r="C110" s="24"/>
      <c r="D110" s="25">
        <f>SUM(D109)</f>
        <v>0</v>
      </c>
      <c r="E110" s="26"/>
    </row>
    <row r="111" spans="1:5" s="22" customFormat="1" ht="13.8" x14ac:dyDescent="0.3">
      <c r="A111" s="19" t="s">
        <v>136</v>
      </c>
      <c r="B111" s="19">
        <v>17480760019</v>
      </c>
      <c r="C111" s="19" t="s">
        <v>2</v>
      </c>
      <c r="D111" s="23">
        <v>48.59</v>
      </c>
      <c r="E111" s="18" t="s">
        <v>121</v>
      </c>
    </row>
    <row r="112" spans="1:5" s="27" customFormat="1" ht="13.8" x14ac:dyDescent="0.3">
      <c r="A112" s="39" t="s">
        <v>137</v>
      </c>
      <c r="B112" s="40"/>
      <c r="C112" s="24"/>
      <c r="D112" s="25">
        <f>SUM(D111)</f>
        <v>48.59</v>
      </c>
      <c r="E112" s="26"/>
    </row>
    <row r="113" spans="1:5" s="22" customFormat="1" ht="13.8" x14ac:dyDescent="0.3">
      <c r="A113" s="19" t="s">
        <v>97</v>
      </c>
      <c r="B113" s="19">
        <v>71642207963</v>
      </c>
      <c r="C113" s="19" t="s">
        <v>2</v>
      </c>
      <c r="D113" s="23">
        <v>44.95</v>
      </c>
      <c r="E113" s="18" t="s">
        <v>11</v>
      </c>
    </row>
    <row r="114" spans="1:5" s="22" customFormat="1" ht="13.8" hidden="1" x14ac:dyDescent="0.3">
      <c r="A114" s="19" t="s">
        <v>97</v>
      </c>
      <c r="B114" s="19">
        <v>71642207963</v>
      </c>
      <c r="C114" s="19" t="s">
        <v>2</v>
      </c>
      <c r="D114" s="23"/>
      <c r="E114" s="18" t="s">
        <v>44</v>
      </c>
    </row>
    <row r="115" spans="1:5" s="27" customFormat="1" ht="13.8" x14ac:dyDescent="0.3">
      <c r="A115" s="39" t="s">
        <v>98</v>
      </c>
      <c r="B115" s="40"/>
      <c r="C115" s="24"/>
      <c r="D115" s="25">
        <f>SUM(D113:D114)</f>
        <v>44.95</v>
      </c>
      <c r="E115" s="26"/>
    </row>
    <row r="116" spans="1:5" ht="21" customHeight="1" x14ac:dyDescent="0.3">
      <c r="A116" s="41" t="s">
        <v>134</v>
      </c>
      <c r="B116" s="42"/>
      <c r="C116" s="43"/>
      <c r="D116" s="31">
        <f>+D7+D9+D11+D13+D15+D21+D23+D25+D27+D29+D32+D34+D36+D38+D40+D44+D42+D46+D19+D48+D51+D55+D57+D59+D61+D63+D67+D69+D71+D73+D75+D77+D79+D81+D86+D88+D90+D92+D94+D96+D98+D115+D100+D102+D104+D106+D108+D110+D112</f>
        <v>2826.97</v>
      </c>
      <c r="E116" s="32"/>
    </row>
    <row r="117" spans="1:5" x14ac:dyDescent="0.3">
      <c r="E117" s="4"/>
    </row>
    <row r="118" spans="1:5" x14ac:dyDescent="0.3">
      <c r="E118" s="4"/>
    </row>
    <row r="119" spans="1:5" x14ac:dyDescent="0.3">
      <c r="E119" s="4"/>
    </row>
    <row r="120" spans="1:5" x14ac:dyDescent="0.3">
      <c r="E120" s="4"/>
    </row>
    <row r="121" spans="1:5" x14ac:dyDescent="0.3">
      <c r="E121" s="4"/>
    </row>
    <row r="122" spans="1:5" x14ac:dyDescent="0.3">
      <c r="E122" s="4"/>
    </row>
    <row r="123" spans="1:5" x14ac:dyDescent="0.3">
      <c r="E123" s="4"/>
    </row>
    <row r="124" spans="1:5" x14ac:dyDescent="0.3">
      <c r="E124" s="4"/>
    </row>
    <row r="125" spans="1:5" x14ac:dyDescent="0.3">
      <c r="E125" s="4"/>
    </row>
    <row r="126" spans="1:5" x14ac:dyDescent="0.3">
      <c r="E126" s="4"/>
    </row>
  </sheetData>
  <mergeCells count="51">
    <mergeCell ref="A100:B100"/>
    <mergeCell ref="A102:B102"/>
    <mergeCell ref="A104:B104"/>
    <mergeCell ref="A79:B79"/>
    <mergeCell ref="A115:B115"/>
    <mergeCell ref="A88:B88"/>
    <mergeCell ref="A90:B90"/>
    <mergeCell ref="A92:B92"/>
    <mergeCell ref="A94:B94"/>
    <mergeCell ref="A96:B96"/>
    <mergeCell ref="A98:B98"/>
    <mergeCell ref="A110:B110"/>
    <mergeCell ref="A112:B112"/>
    <mergeCell ref="A61:B61"/>
    <mergeCell ref="A63:B63"/>
    <mergeCell ref="A67:B67"/>
    <mergeCell ref="A81:B81"/>
    <mergeCell ref="A86:B86"/>
    <mergeCell ref="A69:B69"/>
    <mergeCell ref="A71:B71"/>
    <mergeCell ref="A73:B73"/>
    <mergeCell ref="A75:B75"/>
    <mergeCell ref="A77:B77"/>
    <mergeCell ref="A48:B48"/>
    <mergeCell ref="A51:B51"/>
    <mergeCell ref="A55:B55"/>
    <mergeCell ref="A57:B57"/>
    <mergeCell ref="A59:B59"/>
    <mergeCell ref="A32:B32"/>
    <mergeCell ref="A9:B9"/>
    <mergeCell ref="A11:B11"/>
    <mergeCell ref="A7:B7"/>
    <mergeCell ref="A13:B13"/>
    <mergeCell ref="A15:B15"/>
    <mergeCell ref="A19:B19"/>
    <mergeCell ref="A46:B46"/>
    <mergeCell ref="A116:C116"/>
    <mergeCell ref="A4:E4"/>
    <mergeCell ref="A34:B34"/>
    <mergeCell ref="A36:B36"/>
    <mergeCell ref="A38:B38"/>
    <mergeCell ref="A40:B40"/>
    <mergeCell ref="A42:B42"/>
    <mergeCell ref="A44:B44"/>
    <mergeCell ref="A21:B21"/>
    <mergeCell ref="A23:B23"/>
    <mergeCell ref="A25:B25"/>
    <mergeCell ref="A27:B27"/>
    <mergeCell ref="A29:B29"/>
    <mergeCell ref="A106:B106"/>
    <mergeCell ref="A108:B108"/>
  </mergeCells>
  <pageMargins left="0.7" right="0.7" top="0.75" bottom="0.75" header="0.3" footer="0.3"/>
  <pageSetup paperSize="9" scale="82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topLeftCell="A4" zoomScale="130" zoomScaleNormal="130" workbookViewId="0">
      <selection activeCell="A10" sqref="A10"/>
    </sheetView>
  </sheetViews>
  <sheetFormatPr defaultColWidth="8.69921875" defaultRowHeight="15.6" x14ac:dyDescent="0.3"/>
  <cols>
    <col min="1" max="1" width="18" style="1" customWidth="1"/>
    <col min="2" max="2" width="48" style="1" customWidth="1"/>
    <col min="3" max="3" width="8.59765625" style="1" bestFit="1" customWidth="1"/>
    <col min="4" max="4" width="8.296875" style="1" bestFit="1" customWidth="1"/>
    <col min="5" max="5" width="8.19921875" style="3" bestFit="1" customWidth="1"/>
    <col min="6" max="6" width="8.19921875" style="2" bestFit="1" customWidth="1"/>
    <col min="7" max="7" width="8.19921875" style="1" bestFit="1" customWidth="1"/>
    <col min="8" max="8" width="8.796875" style="1" bestFit="1" customWidth="1"/>
    <col min="9" max="16384" width="8.69921875" style="1"/>
  </cols>
  <sheetData>
    <row r="1" spans="1:8" x14ac:dyDescent="0.3">
      <c r="A1" s="16" t="s">
        <v>29</v>
      </c>
      <c r="B1" s="7"/>
      <c r="C1" s="7"/>
      <c r="D1" s="7"/>
      <c r="E1" s="7"/>
    </row>
    <row r="2" spans="1:8" x14ac:dyDescent="0.3">
      <c r="A2" s="8" t="s">
        <v>30</v>
      </c>
      <c r="B2" s="7"/>
      <c r="C2" s="7"/>
      <c r="D2" s="7"/>
      <c r="E2" s="7"/>
    </row>
    <row r="3" spans="1:8" ht="38.4" customHeight="1" x14ac:dyDescent="0.3"/>
    <row r="4" spans="1:8" s="9" customFormat="1" ht="47.4" customHeight="1" x14ac:dyDescent="0.3">
      <c r="A4" s="47" t="str">
        <f>+'TROŠENJE - kategorija 1'!A4:E4</f>
        <v>INFORMACIJA O TROŠENJU SREDSTAVA  ZA SIJEČANJ 2025. GODINE</v>
      </c>
      <c r="B4" s="48"/>
      <c r="C4" s="34"/>
      <c r="D4" s="6"/>
      <c r="F4" s="6"/>
      <c r="G4" s="1"/>
    </row>
    <row r="5" spans="1:8" s="9" customFormat="1" ht="40.200000000000003" customHeight="1" x14ac:dyDescent="0.3">
      <c r="A5" s="12" t="s">
        <v>25</v>
      </c>
      <c r="B5" s="5" t="s">
        <v>24</v>
      </c>
      <c r="C5" s="35"/>
    </row>
    <row r="6" spans="1:8" ht="30.6" customHeight="1" x14ac:dyDescent="0.3">
      <c r="A6" s="11">
        <f>2029.1+76</f>
        <v>2105.1</v>
      </c>
      <c r="B6" s="10" t="s">
        <v>23</v>
      </c>
      <c r="C6" s="37"/>
      <c r="D6" s="38"/>
      <c r="E6" s="38"/>
      <c r="F6" s="38"/>
      <c r="G6" s="38"/>
      <c r="H6" s="38"/>
    </row>
    <row r="7" spans="1:8" ht="30.6" customHeight="1" x14ac:dyDescent="0.3">
      <c r="A7" s="11">
        <v>180</v>
      </c>
      <c r="B7" s="10" t="s">
        <v>12</v>
      </c>
      <c r="C7" s="37"/>
      <c r="D7" s="38"/>
      <c r="E7" s="38"/>
      <c r="F7" s="38"/>
      <c r="G7" s="38"/>
      <c r="H7" s="38"/>
    </row>
    <row r="8" spans="1:8" ht="30.6" hidden="1" customHeight="1" x14ac:dyDescent="0.3">
      <c r="A8" s="11"/>
      <c r="B8" s="10" t="s">
        <v>70</v>
      </c>
      <c r="C8" s="37"/>
      <c r="D8" s="38"/>
      <c r="E8" s="38"/>
      <c r="F8" s="38"/>
      <c r="G8" s="38"/>
      <c r="H8" s="38"/>
    </row>
    <row r="9" spans="1:8" ht="30.6" customHeight="1" x14ac:dyDescent="0.3">
      <c r="A9" s="11">
        <f>2482.76+67609.57</f>
        <v>70092.33</v>
      </c>
      <c r="B9" s="10" t="s">
        <v>75</v>
      </c>
      <c r="C9" s="37"/>
      <c r="D9" s="38"/>
      <c r="E9" s="38"/>
      <c r="F9" s="38"/>
      <c r="G9" s="38"/>
      <c r="H9" s="38"/>
    </row>
    <row r="10" spans="1:8" ht="30.6" customHeight="1" x14ac:dyDescent="0.3">
      <c r="A10" s="11">
        <f>409.66+10773.66</f>
        <v>11183.32</v>
      </c>
      <c r="B10" s="10" t="s">
        <v>43</v>
      </c>
      <c r="C10" s="37"/>
      <c r="D10" s="38"/>
      <c r="E10" s="38"/>
      <c r="F10" s="38"/>
      <c r="G10" s="38"/>
      <c r="H10" s="38"/>
    </row>
    <row r="11" spans="1:8" ht="30.6" customHeight="1" x14ac:dyDescent="0.3">
      <c r="A11" s="11">
        <v>443.61</v>
      </c>
      <c r="B11" s="10" t="s">
        <v>0</v>
      </c>
      <c r="C11" s="37"/>
      <c r="D11" s="38"/>
      <c r="E11" s="38"/>
      <c r="F11" s="38"/>
      <c r="G11" s="38"/>
      <c r="H11" s="38"/>
    </row>
    <row r="12" spans="1:8" ht="30.6" customHeight="1" x14ac:dyDescent="0.3">
      <c r="A12" s="11">
        <v>856.11</v>
      </c>
      <c r="B12" s="10" t="s">
        <v>63</v>
      </c>
      <c r="C12" s="37"/>
      <c r="D12" s="38"/>
      <c r="E12" s="38"/>
      <c r="F12" s="38"/>
      <c r="G12" s="38"/>
      <c r="H12" s="38"/>
    </row>
    <row r="13" spans="1:8" s="15" customFormat="1" ht="24.6" customHeight="1" x14ac:dyDescent="0.3">
      <c r="A13" s="13">
        <f>SUM(A6:A12)</f>
        <v>84860.47</v>
      </c>
      <c r="B13" s="14" t="s">
        <v>135</v>
      </c>
      <c r="C13" s="36"/>
    </row>
    <row r="14" spans="1:8" x14ac:dyDescent="0.3">
      <c r="F14" s="4"/>
    </row>
    <row r="15" spans="1:8" x14ac:dyDescent="0.3">
      <c r="F15" s="4"/>
    </row>
    <row r="16" spans="1:8" x14ac:dyDescent="0.3">
      <c r="F16" s="4"/>
    </row>
    <row r="17" spans="6:6" x14ac:dyDescent="0.3">
      <c r="F17" s="4"/>
    </row>
    <row r="18" spans="6:6" x14ac:dyDescent="0.3">
      <c r="F18" s="4"/>
    </row>
    <row r="19" spans="6:6" x14ac:dyDescent="0.3">
      <c r="F19" s="4"/>
    </row>
    <row r="20" spans="6:6" x14ac:dyDescent="0.3">
      <c r="F20" s="4"/>
    </row>
    <row r="21" spans="6:6" x14ac:dyDescent="0.3">
      <c r="F21" s="4"/>
    </row>
    <row r="22" spans="6:6" x14ac:dyDescent="0.3">
      <c r="F22" s="4"/>
    </row>
    <row r="23" spans="6:6" x14ac:dyDescent="0.3">
      <c r="F23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Nevenka</cp:lastModifiedBy>
  <cp:lastPrinted>2025-02-20T09:02:20Z</cp:lastPrinted>
  <dcterms:created xsi:type="dcterms:W3CDTF">2024-02-09T11:47:19Z</dcterms:created>
  <dcterms:modified xsi:type="dcterms:W3CDTF">2025-02-20T09:02:24Z</dcterms:modified>
</cp:coreProperties>
</file>